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165" activeTab="1"/>
  </bookViews>
  <sheets>
    <sheet name="1.세입세출_총괄표" sheetId="1" r:id="rId1"/>
    <sheet name="2.세입예산서" sheetId="2" r:id="rId2"/>
    <sheet name="3.세출예산서" sheetId="3" r:id="rId3"/>
  </sheets>
  <definedNames>
    <definedName name="_xlnm.Print_Area" localSheetId="2">'3.세출예산서'!$A$1:$G$31</definedName>
  </definedNames>
  <calcPr calcId="162913"/>
</workbook>
</file>

<file path=xl/calcChain.xml><?xml version="1.0" encoding="utf-8"?>
<calcChain xmlns="http://schemas.openxmlformats.org/spreadsheetml/2006/main">
  <c r="F29" i="3" l="1"/>
  <c r="F28" i="3"/>
  <c r="F27" i="3"/>
  <c r="F26" i="3"/>
  <c r="F25" i="3"/>
  <c r="G25" i="3" s="1"/>
  <c r="E24" i="3"/>
  <c r="E23" i="3" s="1"/>
  <c r="D24" i="3"/>
  <c r="D23" i="3" s="1"/>
  <c r="F22" i="3"/>
  <c r="F21" i="3"/>
  <c r="E20" i="3"/>
  <c r="F20" i="3" s="1"/>
  <c r="F18" i="3"/>
  <c r="G18" i="3" s="1"/>
  <c r="F16" i="3"/>
  <c r="G16" i="3" s="1"/>
  <c r="F15" i="3"/>
  <c r="G15" i="3" s="1"/>
  <c r="F14" i="3"/>
  <c r="G14" i="3" s="1"/>
  <c r="E13" i="3"/>
  <c r="F13" i="3" s="1"/>
  <c r="G13" i="3" s="1"/>
  <c r="E12" i="3"/>
  <c r="F12" i="3" s="1"/>
  <c r="G12" i="3" s="1"/>
  <c r="D12" i="3"/>
  <c r="G11" i="3"/>
  <c r="F11" i="3"/>
  <c r="F10" i="3"/>
  <c r="G10" i="3" s="1"/>
  <c r="G9" i="3"/>
  <c r="F9" i="3"/>
  <c r="F8" i="3"/>
  <c r="G8" i="3" s="1"/>
  <c r="E7" i="3"/>
  <c r="E6" i="3" s="1"/>
  <c r="D7" i="3"/>
  <c r="F20" i="2"/>
  <c r="F19" i="2"/>
  <c r="F18" i="2"/>
  <c r="F17" i="2"/>
  <c r="F16" i="2"/>
  <c r="F15" i="2"/>
  <c r="G10" i="2"/>
  <c r="F10" i="2"/>
  <c r="F9" i="2"/>
  <c r="G9" i="2" s="1"/>
  <c r="F8" i="2"/>
  <c r="G8" i="2" s="1"/>
  <c r="E7" i="2"/>
  <c r="D7" i="2"/>
  <c r="D6" i="2" s="1"/>
  <c r="D5" i="2" s="1"/>
  <c r="E6" i="2"/>
  <c r="F6" i="2" s="1"/>
  <c r="G6" i="2" s="1"/>
  <c r="F7" i="1"/>
  <c r="E7" i="1"/>
  <c r="C7" i="1"/>
  <c r="B7" i="1"/>
  <c r="F6" i="3" l="1"/>
  <c r="G6" i="3" s="1"/>
  <c r="F23" i="3"/>
  <c r="G23" i="3" s="1"/>
  <c r="E19" i="3"/>
  <c r="F19" i="3" s="1"/>
  <c r="F24" i="3"/>
  <c r="G24" i="3" s="1"/>
  <c r="E5" i="2"/>
  <c r="F5" i="2" s="1"/>
  <c r="G5" i="2" s="1"/>
  <c r="F7" i="3"/>
  <c r="G7" i="3" s="1"/>
  <c r="F7" i="2"/>
  <c r="G7" i="2" s="1"/>
  <c r="E5" i="3" l="1"/>
  <c r="F5" i="3" s="1"/>
  <c r="G5" i="3" s="1"/>
</calcChain>
</file>

<file path=xl/sharedStrings.xml><?xml version="1.0" encoding="utf-8"?>
<sst xmlns="http://schemas.openxmlformats.org/spreadsheetml/2006/main" count="93" uniqueCount="55">
  <si>
    <t>이월금</t>
  </si>
  <si>
    <t>세출</t>
  </si>
  <si>
    <t>세입</t>
  </si>
  <si>
    <t>-</t>
  </si>
  <si>
    <t>반환금</t>
  </si>
  <si>
    <t>여비</t>
  </si>
  <si>
    <t xml:space="preserve">총계 </t>
  </si>
  <si>
    <t>예비비</t>
  </si>
  <si>
    <t xml:space="preserve">2022년 예산(A) </t>
  </si>
  <si>
    <t>퇴직금 및 
퇴직적립금</t>
  </si>
  <si>
    <t>3. 2023년 세출예산서</t>
  </si>
  <si>
    <t>2. 2023년 세입예산서</t>
  </si>
  <si>
    <t xml:space="preserve">2023년 예산(B) </t>
  </si>
  <si>
    <r>
      <t xml:space="preserve">이월금
</t>
    </r>
    <r>
      <rPr>
        <sz val="9"/>
        <color rgb="FF000000"/>
        <rFont val="한컴돋움"/>
        <family val="3"/>
        <charset val="129"/>
      </rPr>
      <t>(후원금)</t>
    </r>
  </si>
  <si>
    <r>
      <t xml:space="preserve">이월금
</t>
    </r>
    <r>
      <rPr>
        <sz val="9"/>
        <color rgb="FF000000"/>
        <rFont val="한컴돋움"/>
        <family val="3"/>
        <charset val="129"/>
      </rPr>
      <t>(법인전입금)</t>
    </r>
  </si>
  <si>
    <t>사무비</t>
  </si>
  <si>
    <t>보조금</t>
  </si>
  <si>
    <t>후원금</t>
  </si>
  <si>
    <t>사업비</t>
  </si>
  <si>
    <t>관항목</t>
  </si>
  <si>
    <t>인건비</t>
  </si>
  <si>
    <t>합계</t>
  </si>
  <si>
    <t>급여</t>
  </si>
  <si>
    <t>총 계</t>
  </si>
  <si>
    <t>소계</t>
  </si>
  <si>
    <t>총계</t>
  </si>
  <si>
    <t xml:space="preserve">※서식근거:「사회복지법인 및 사회복지시설 재무‧회계규칙」규정에 의거함. </t>
  </si>
  <si>
    <t>이월금
(법인전입금)</t>
  </si>
  <si>
    <t>이월금
(후원금)</t>
  </si>
  <si>
    <t>예비비 및 기타</t>
  </si>
  <si>
    <t>수용비 및 
수수료</t>
  </si>
  <si>
    <t xml:space="preserve">증감(B-A) </t>
  </si>
  <si>
    <t>시․군․구보조금</t>
  </si>
  <si>
    <t>영동군가족센터 공동육아나눔터 2023년 세입․세출예산안</t>
  </si>
  <si>
    <t>1. 2023년 세입ㆍ세출예산 총괄표</t>
  </si>
  <si>
    <t>시․도보조금</t>
  </si>
  <si>
    <t>증감(B-A)</t>
  </si>
  <si>
    <t>법인
전입금</t>
  </si>
  <si>
    <t>법인전입금</t>
  </si>
  <si>
    <t>시설장비유지비</t>
  </si>
  <si>
    <t>국고보조금</t>
  </si>
  <si>
    <t>공공요금</t>
  </si>
  <si>
    <t>자산취득비</t>
  </si>
  <si>
    <t>일반운영비</t>
  </si>
  <si>
    <t>2022년</t>
  </si>
  <si>
    <t>기관운영비</t>
  </si>
  <si>
    <t>비율(%)</t>
  </si>
  <si>
    <t>사회보험</t>
  </si>
  <si>
    <t>기타보조금</t>
  </si>
  <si>
    <t>2023년</t>
  </si>
  <si>
    <t>제세공과금</t>
  </si>
  <si>
    <t>기타운영비</t>
  </si>
  <si>
    <t xml:space="preserve">제수당 </t>
  </si>
  <si>
    <t>(단위:천원)</t>
  </si>
  <si>
    <t xml:space="preserve">        △120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</si>
</sst>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-* #,##0.0_-;\-* #,##0.0_-;_-* &quot;-&quot;?_-;_-@_-"/>
    <numFmt numFmtId="177" formatCode="#,##0_ "/>
  </numFmts>
  <fonts count="12" x14ac:knownFonts="1">
    <font>
      <sz val="11"/>
      <color rgb="FF000000"/>
      <name val="맑은 고딕"/>
    </font>
    <font>
      <sz val="12"/>
      <color rgb="FF000000"/>
      <name val="한컴돋움"/>
      <family val="3"/>
      <charset val="129"/>
    </font>
    <font>
      <b/>
      <sz val="18"/>
      <color rgb="FF000000"/>
      <name val="한컴돋움"/>
      <family val="3"/>
      <charset val="129"/>
    </font>
    <font>
      <b/>
      <sz val="10"/>
      <color rgb="FF000000"/>
      <name val="한컴돋움"/>
      <family val="3"/>
      <charset val="129"/>
    </font>
    <font>
      <sz val="14"/>
      <color rgb="FF000000"/>
      <name val="한컴돋움"/>
      <family val="3"/>
      <charset val="129"/>
    </font>
    <font>
      <sz val="10"/>
      <color rgb="FF000000"/>
      <name val="한컴돋움"/>
      <family val="3"/>
      <charset val="129"/>
    </font>
    <font>
      <b/>
      <sz val="15"/>
      <color rgb="FF000000"/>
      <name val="한컴돋움"/>
      <family val="3"/>
      <charset val="129"/>
    </font>
    <font>
      <b/>
      <sz val="14"/>
      <color rgb="FF000000"/>
      <name val="한컴돋움"/>
      <family val="3"/>
      <charset val="129"/>
    </font>
    <font>
      <sz val="15"/>
      <color rgb="FF000000"/>
      <name val="한컴돋움"/>
      <family val="3"/>
      <charset val="129"/>
    </font>
    <font>
      <sz val="9"/>
      <color rgb="FF000000"/>
      <name val="한컴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auto="1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ck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double">
        <color auto="1"/>
      </right>
      <top style="thick">
        <color rgb="FF000000"/>
      </top>
      <bottom style="thin">
        <color rgb="FF000000"/>
      </bottom>
      <diagonal/>
    </border>
    <border>
      <left/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auto="1"/>
      </bottom>
      <diagonal/>
    </border>
    <border>
      <left/>
      <right/>
      <top style="thick">
        <color rgb="FF000000"/>
      </top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ck">
        <color rgb="FF000000"/>
      </bottom>
      <diagonal/>
    </border>
  </borders>
  <cellStyleXfs count="2">
    <xf numFmtId="0" fontId="0" fillId="0" borderId="0">
      <alignment vertical="center"/>
    </xf>
    <xf numFmtId="41" fontId="10" fillId="0" borderId="0">
      <alignment vertical="center"/>
    </xf>
  </cellStyleXfs>
  <cellXfs count="179">
    <xf numFmtId="0" fontId="0" fillId="0" borderId="0" xfId="0" applyNumberForma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1" fillId="2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16" xfId="0" applyNumberFormat="1" applyBorder="1">
      <alignment vertical="center"/>
    </xf>
    <xf numFmtId="177" fontId="1" fillId="0" borderId="17" xfId="0" applyNumberFormat="1" applyFont="1" applyBorder="1" applyAlignment="1">
      <alignment horizontal="right" vertical="center" wrapText="1"/>
    </xf>
    <xf numFmtId="177" fontId="1" fillId="0" borderId="18" xfId="0" applyNumberFormat="1" applyFont="1" applyBorder="1" applyAlignment="1">
      <alignment horizontal="right" vertical="center" wrapText="1"/>
    </xf>
    <xf numFmtId="177" fontId="1" fillId="0" borderId="19" xfId="0" applyNumberFormat="1" applyFont="1" applyBorder="1" applyAlignment="1">
      <alignment horizontal="right" vertical="center" wrapText="1"/>
    </xf>
    <xf numFmtId="177" fontId="1" fillId="0" borderId="20" xfId="0" applyNumberFormat="1" applyFont="1" applyBorder="1" applyAlignment="1">
      <alignment horizontal="righ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21" xfId="0" applyNumberFormat="1" applyFont="1" applyBorder="1" applyAlignment="1">
      <alignment horizontal="right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horizontal="center" vertical="center" wrapText="1"/>
    </xf>
    <xf numFmtId="3" fontId="0" fillId="0" borderId="0" xfId="0" applyNumberFormat="1" applyBorder="1">
      <alignment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1" fontId="1" fillId="0" borderId="24" xfId="0" applyNumberFormat="1" applyFont="1" applyBorder="1" applyAlignment="1">
      <alignment horizontal="right" vertical="center" wrapText="1"/>
    </xf>
    <xf numFmtId="41" fontId="1" fillId="0" borderId="19" xfId="0" applyNumberFormat="1" applyFont="1" applyBorder="1" applyAlignment="1">
      <alignment horizontal="right" vertical="center" wrapText="1"/>
    </xf>
    <xf numFmtId="41" fontId="1" fillId="0" borderId="20" xfId="0" applyNumberFormat="1" applyFont="1" applyBorder="1" applyAlignment="1">
      <alignment horizontal="right"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41" fontId="1" fillId="2" borderId="38" xfId="0" applyNumberFormat="1" applyFont="1" applyFill="1" applyBorder="1" applyAlignment="1">
      <alignment horizontal="right" vertical="center" wrapText="1"/>
    </xf>
    <xf numFmtId="41" fontId="1" fillId="2" borderId="39" xfId="0" applyNumberFormat="1" applyFont="1" applyFill="1" applyBorder="1" applyAlignment="1">
      <alignment horizontal="right" vertical="center" wrapText="1"/>
    </xf>
    <xf numFmtId="41" fontId="1" fillId="2" borderId="40" xfId="0" applyNumberFormat="1" applyFont="1" applyFill="1" applyBorder="1" applyAlignment="1">
      <alignment horizontal="right" vertical="center" wrapText="1"/>
    </xf>
    <xf numFmtId="41" fontId="1" fillId="2" borderId="6" xfId="0" applyNumberFormat="1" applyFont="1" applyFill="1" applyBorder="1" applyAlignment="1">
      <alignment horizontal="right" vertical="center" wrapText="1"/>
    </xf>
    <xf numFmtId="41" fontId="1" fillId="2" borderId="41" xfId="0" applyNumberFormat="1" applyFont="1" applyFill="1" applyBorder="1" applyAlignment="1">
      <alignment horizontal="right" vertical="center" wrapText="1"/>
    </xf>
    <xf numFmtId="41" fontId="1" fillId="2" borderId="42" xfId="0" applyNumberFormat="1" applyFont="1" applyFill="1" applyBorder="1" applyAlignment="1">
      <alignment horizontal="right" vertical="center" wrapText="1"/>
    </xf>
    <xf numFmtId="41" fontId="1" fillId="2" borderId="8" xfId="0" applyNumberFormat="1" applyFont="1" applyFill="1" applyBorder="1" applyAlignment="1">
      <alignment horizontal="right" vertical="center" wrapText="1"/>
    </xf>
    <xf numFmtId="41" fontId="1" fillId="2" borderId="43" xfId="0" applyNumberFormat="1" applyFont="1" applyFill="1" applyBorder="1" applyAlignment="1">
      <alignment horizontal="right" vertical="center" wrapText="1"/>
    </xf>
    <xf numFmtId="41" fontId="1" fillId="2" borderId="44" xfId="0" applyNumberFormat="1" applyFont="1" applyFill="1" applyBorder="1" applyAlignment="1">
      <alignment horizontal="right" vertical="center" wrapText="1"/>
    </xf>
    <xf numFmtId="41" fontId="1" fillId="2" borderId="7" xfId="0" applyNumberFormat="1" applyFont="1" applyFill="1" applyBorder="1" applyAlignment="1">
      <alignment horizontal="right" vertical="center" wrapText="1"/>
    </xf>
    <xf numFmtId="41" fontId="1" fillId="2" borderId="45" xfId="0" applyNumberFormat="1" applyFont="1" applyFill="1" applyBorder="1" applyAlignment="1">
      <alignment horizontal="right" vertical="center" wrapText="1"/>
    </xf>
    <xf numFmtId="41" fontId="1" fillId="2" borderId="46" xfId="0" applyNumberFormat="1" applyFont="1" applyFill="1" applyBorder="1" applyAlignment="1">
      <alignment horizontal="right" vertical="center" wrapText="1"/>
    </xf>
    <xf numFmtId="41" fontId="1" fillId="2" borderId="47" xfId="0" applyNumberFormat="1" applyFont="1" applyFill="1" applyBorder="1" applyAlignment="1">
      <alignment horizontal="right" vertical="center" wrapText="1"/>
    </xf>
    <xf numFmtId="41" fontId="1" fillId="2" borderId="48" xfId="0" applyNumberFormat="1" applyFont="1" applyFill="1" applyBorder="1" applyAlignment="1">
      <alignment horizontal="right" vertical="center" wrapText="1"/>
    </xf>
    <xf numFmtId="41" fontId="1" fillId="2" borderId="25" xfId="0" applyNumberFormat="1" applyFont="1" applyFill="1" applyBorder="1" applyAlignment="1">
      <alignment horizontal="right" vertical="center" wrapText="1"/>
    </xf>
    <xf numFmtId="41" fontId="1" fillId="2" borderId="49" xfId="0" applyNumberFormat="1" applyFont="1" applyFill="1" applyBorder="1" applyAlignment="1">
      <alignment horizontal="right" vertical="center" wrapText="1"/>
    </xf>
    <xf numFmtId="41" fontId="1" fillId="2" borderId="50" xfId="0" applyNumberFormat="1" applyFont="1" applyFill="1" applyBorder="1" applyAlignment="1">
      <alignment horizontal="right" vertical="center" wrapText="1"/>
    </xf>
    <xf numFmtId="41" fontId="1" fillId="2" borderId="51" xfId="0" applyNumberFormat="1" applyFont="1" applyFill="1" applyBorder="1" applyAlignment="1">
      <alignment horizontal="right" vertical="center" wrapText="1"/>
    </xf>
    <xf numFmtId="41" fontId="1" fillId="2" borderId="52" xfId="0" applyNumberFormat="1" applyFont="1" applyFill="1" applyBorder="1" applyAlignment="1">
      <alignment horizontal="right" vertical="center" wrapText="1"/>
    </xf>
    <xf numFmtId="41" fontId="1" fillId="2" borderId="53" xfId="0" applyNumberFormat="1" applyFont="1" applyFill="1" applyBorder="1" applyAlignment="1">
      <alignment horizontal="right" vertical="center" wrapText="1"/>
    </xf>
    <xf numFmtId="41" fontId="1" fillId="2" borderId="54" xfId="0" applyNumberFormat="1" applyFont="1" applyFill="1" applyBorder="1" applyAlignment="1">
      <alignment horizontal="right" vertical="center" wrapText="1"/>
    </xf>
    <xf numFmtId="41" fontId="1" fillId="2" borderId="55" xfId="0" applyNumberFormat="1" applyFont="1" applyFill="1" applyBorder="1" applyAlignment="1">
      <alignment horizontal="right" vertical="center" wrapText="1"/>
    </xf>
    <xf numFmtId="41" fontId="1" fillId="2" borderId="56" xfId="0" applyNumberFormat="1" applyFont="1" applyFill="1" applyBorder="1" applyAlignment="1">
      <alignment horizontal="right" vertical="center" wrapText="1"/>
    </xf>
    <xf numFmtId="41" fontId="1" fillId="2" borderId="40" xfId="1" applyNumberFormat="1" applyFont="1" applyFill="1" applyBorder="1" applyAlignment="1">
      <alignment horizontal="right" vertical="center" wrapText="1"/>
    </xf>
    <xf numFmtId="41" fontId="1" fillId="2" borderId="7" xfId="1" applyNumberFormat="1" applyFont="1" applyFill="1" applyBorder="1" applyAlignment="1">
      <alignment horizontal="right" vertical="center" wrapText="1"/>
    </xf>
    <xf numFmtId="41" fontId="1" fillId="2" borderId="30" xfId="0" applyNumberFormat="1" applyFont="1" applyFill="1" applyBorder="1" applyAlignment="1">
      <alignment horizontal="right" vertical="center" wrapText="1"/>
    </xf>
    <xf numFmtId="41" fontId="1" fillId="2" borderId="11" xfId="0" applyNumberFormat="1" applyFont="1" applyFill="1" applyBorder="1" applyAlignment="1">
      <alignment horizontal="right" vertical="center" wrapText="1"/>
    </xf>
    <xf numFmtId="41" fontId="1" fillId="2" borderId="9" xfId="0" applyNumberFormat="1" applyFont="1" applyFill="1" applyBorder="1" applyAlignment="1">
      <alignment horizontal="right" vertical="center" wrapText="1"/>
    </xf>
    <xf numFmtId="41" fontId="1" fillId="2" borderId="57" xfId="0" applyNumberFormat="1" applyFont="1" applyFill="1" applyBorder="1" applyAlignment="1">
      <alignment horizontal="right" vertical="center" wrapText="1"/>
    </xf>
    <xf numFmtId="41" fontId="1" fillId="2" borderId="58" xfId="0" applyNumberFormat="1" applyFont="1" applyFill="1" applyBorder="1" applyAlignment="1">
      <alignment horizontal="right" vertical="center" wrapText="1"/>
    </xf>
    <xf numFmtId="41" fontId="1" fillId="2" borderId="59" xfId="0" applyNumberFormat="1" applyFont="1" applyFill="1" applyBorder="1" applyAlignment="1">
      <alignment horizontal="right" vertical="center" wrapText="1"/>
    </xf>
    <xf numFmtId="41" fontId="1" fillId="2" borderId="60" xfId="0" applyNumberFormat="1" applyFont="1" applyFill="1" applyBorder="1" applyAlignment="1">
      <alignment horizontal="right" vertical="center" wrapText="1"/>
    </xf>
    <xf numFmtId="41" fontId="1" fillId="2" borderId="61" xfId="0" applyNumberFormat="1" applyFont="1" applyFill="1" applyBorder="1" applyAlignment="1">
      <alignment horizontal="right" vertical="center" wrapText="1"/>
    </xf>
    <xf numFmtId="41" fontId="1" fillId="2" borderId="62" xfId="0" applyNumberFormat="1" applyFont="1" applyFill="1" applyBorder="1" applyAlignment="1">
      <alignment horizontal="right" vertical="center" wrapText="1"/>
    </xf>
    <xf numFmtId="41" fontId="1" fillId="2" borderId="63" xfId="0" applyNumberFormat="1" applyFont="1" applyFill="1" applyBorder="1" applyAlignment="1">
      <alignment horizontal="right" vertical="center" wrapText="1"/>
    </xf>
    <xf numFmtId="41" fontId="1" fillId="2" borderId="64" xfId="0" applyNumberFormat="1" applyFont="1" applyFill="1" applyBorder="1" applyAlignment="1">
      <alignment horizontal="right" vertical="center" wrapText="1"/>
    </xf>
    <xf numFmtId="41" fontId="1" fillId="2" borderId="65" xfId="0" applyNumberFormat="1" applyFont="1" applyFill="1" applyBorder="1" applyAlignment="1">
      <alignment horizontal="right" vertical="center" wrapText="1"/>
    </xf>
    <xf numFmtId="41" fontId="1" fillId="2" borderId="66" xfId="0" applyNumberFormat="1" applyFont="1" applyFill="1" applyBorder="1" applyAlignment="1">
      <alignment horizontal="right" vertical="center" wrapText="1"/>
    </xf>
    <xf numFmtId="41" fontId="4" fillId="0" borderId="12" xfId="0" applyNumberFormat="1" applyFont="1" applyBorder="1" applyAlignment="1">
      <alignment vertical="center" wrapText="1"/>
    </xf>
    <xf numFmtId="41" fontId="4" fillId="0" borderId="67" xfId="0" applyNumberFormat="1" applyFont="1" applyBorder="1" applyAlignment="1">
      <alignment vertical="center" wrapText="1"/>
    </xf>
    <xf numFmtId="41" fontId="4" fillId="0" borderId="68" xfId="0" applyNumberFormat="1" applyFont="1" applyBorder="1" applyAlignment="1">
      <alignment vertical="center" wrapText="1"/>
    </xf>
    <xf numFmtId="41" fontId="4" fillId="0" borderId="69" xfId="0" applyNumberFormat="1" applyFont="1" applyBorder="1" applyAlignment="1">
      <alignment vertical="center" wrapText="1"/>
    </xf>
    <xf numFmtId="41" fontId="4" fillId="0" borderId="70" xfId="0" applyNumberFormat="1" applyFont="1" applyBorder="1" applyAlignment="1">
      <alignment vertical="center" wrapText="1"/>
    </xf>
    <xf numFmtId="41" fontId="4" fillId="0" borderId="71" xfId="0" applyNumberFormat="1" applyFont="1" applyBorder="1" applyAlignment="1">
      <alignment vertical="center" wrapText="1"/>
    </xf>
    <xf numFmtId="41" fontId="4" fillId="0" borderId="71" xfId="0" applyNumberFormat="1" applyFont="1" applyBorder="1" applyAlignment="1">
      <alignment vertical="center" wrapText="1"/>
    </xf>
    <xf numFmtId="41" fontId="4" fillId="0" borderId="72" xfId="0" applyNumberFormat="1" applyFont="1" applyBorder="1" applyAlignment="1">
      <alignment vertical="center" wrapText="1"/>
    </xf>
    <xf numFmtId="41" fontId="4" fillId="0" borderId="73" xfId="0" applyNumberFormat="1" applyFont="1" applyBorder="1" applyAlignment="1">
      <alignment vertical="center" wrapText="1"/>
    </xf>
    <xf numFmtId="41" fontId="4" fillId="0" borderId="74" xfId="0" applyNumberFormat="1" applyFont="1" applyBorder="1" applyAlignment="1">
      <alignment vertical="center" wrapText="1"/>
    </xf>
    <xf numFmtId="41" fontId="4" fillId="0" borderId="75" xfId="0" applyNumberFormat="1" applyFont="1" applyBorder="1" applyAlignment="1">
      <alignment vertical="center" wrapText="1"/>
    </xf>
    <xf numFmtId="41" fontId="4" fillId="0" borderId="69" xfId="1" applyNumberFormat="1" applyFont="1" applyBorder="1" applyAlignment="1">
      <alignment vertical="center" wrapText="1"/>
    </xf>
    <xf numFmtId="41" fontId="4" fillId="0" borderId="76" xfId="1" applyNumberFormat="1" applyFont="1" applyBorder="1" applyAlignment="1">
      <alignment vertical="center" wrapText="1"/>
    </xf>
    <xf numFmtId="41" fontId="4" fillId="0" borderId="77" xfId="0" applyNumberFormat="1" applyFont="1" applyBorder="1" applyAlignment="1">
      <alignment vertical="center" wrapText="1"/>
    </xf>
    <xf numFmtId="41" fontId="4" fillId="0" borderId="78" xfId="0" applyNumberFormat="1" applyFont="1" applyBorder="1" applyAlignment="1">
      <alignment vertical="center" wrapText="1"/>
    </xf>
    <xf numFmtId="41" fontId="4" fillId="0" borderId="79" xfId="0" applyNumberFormat="1" applyFont="1" applyBorder="1" applyAlignment="1">
      <alignment vertical="center" wrapText="1"/>
    </xf>
    <xf numFmtId="41" fontId="4" fillId="0" borderId="80" xfId="0" applyNumberFormat="1" applyFont="1" applyBorder="1" applyAlignment="1">
      <alignment vertical="center" wrapText="1"/>
    </xf>
    <xf numFmtId="41" fontId="4" fillId="0" borderId="81" xfId="0" applyNumberFormat="1" applyFont="1" applyBorder="1" applyAlignment="1">
      <alignment vertical="center" wrapText="1"/>
    </xf>
    <xf numFmtId="41" fontId="4" fillId="0" borderId="82" xfId="0" applyNumberFormat="1" applyFont="1" applyBorder="1" applyAlignment="1">
      <alignment vertical="center" wrapText="1"/>
    </xf>
    <xf numFmtId="0" fontId="4" fillId="0" borderId="83" xfId="0" applyNumberFormat="1" applyFont="1" applyBorder="1" applyAlignment="1">
      <alignment horizontal="center" vertical="center" wrapText="1"/>
    </xf>
    <xf numFmtId="0" fontId="4" fillId="0" borderId="84" xfId="0" applyNumberFormat="1" applyFont="1" applyBorder="1" applyAlignment="1">
      <alignment horizontal="center" vertical="center" wrapText="1"/>
    </xf>
    <xf numFmtId="0" fontId="4" fillId="0" borderId="85" xfId="0" applyNumberFormat="1" applyFont="1" applyBorder="1" applyAlignment="1">
      <alignment horizontal="center" vertical="center" wrapText="1"/>
    </xf>
    <xf numFmtId="0" fontId="4" fillId="0" borderId="86" xfId="0" applyNumberFormat="1" applyFont="1" applyBorder="1" applyAlignment="1">
      <alignment horizontal="center" vertical="center" wrapText="1"/>
    </xf>
    <xf numFmtId="0" fontId="4" fillId="0" borderId="87" xfId="0" applyNumberFormat="1" applyFont="1" applyBorder="1" applyAlignment="1">
      <alignment horizontal="center" vertical="center" wrapText="1"/>
    </xf>
    <xf numFmtId="0" fontId="4" fillId="0" borderId="88" xfId="0" applyNumberFormat="1" applyFont="1" applyBorder="1" applyAlignment="1">
      <alignment horizontal="center" vertical="center" wrapText="1"/>
    </xf>
    <xf numFmtId="0" fontId="4" fillId="0" borderId="89" xfId="0" applyNumberFormat="1" applyFont="1" applyBorder="1" applyAlignment="1">
      <alignment horizontal="center" vertical="center" wrapText="1"/>
    </xf>
    <xf numFmtId="41" fontId="1" fillId="2" borderId="5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7" fillId="0" borderId="90" xfId="0" applyNumberFormat="1" applyFont="1" applyBorder="1" applyAlignment="1">
      <alignment horizontal="center" vertical="center" wrapText="1"/>
    </xf>
    <xf numFmtId="0" fontId="7" fillId="0" borderId="91" xfId="0" applyNumberFormat="1" applyFont="1" applyBorder="1" applyAlignment="1">
      <alignment horizontal="center" vertical="center" wrapText="1"/>
    </xf>
    <xf numFmtId="0" fontId="7" fillId="0" borderId="92" xfId="0" applyNumberFormat="1" applyFont="1" applyBorder="1" applyAlignment="1">
      <alignment horizontal="center" vertical="center" wrapText="1"/>
    </xf>
    <xf numFmtId="0" fontId="7" fillId="0" borderId="93" xfId="0" applyNumberFormat="1" applyFont="1" applyBorder="1" applyAlignment="1">
      <alignment horizontal="center" vertical="center" wrapText="1"/>
    </xf>
    <xf numFmtId="0" fontId="7" fillId="0" borderId="94" xfId="0" applyNumberFormat="1" applyFont="1" applyBorder="1" applyAlignment="1">
      <alignment horizontal="center" vertical="center" wrapText="1"/>
    </xf>
    <xf numFmtId="0" fontId="4" fillId="0" borderId="95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96" xfId="0" applyNumberFormat="1" applyFont="1" applyBorder="1" applyAlignment="1">
      <alignment horizontal="center" vertical="center" wrapText="1"/>
    </xf>
    <xf numFmtId="0" fontId="4" fillId="0" borderId="97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1" fillId="0" borderId="36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98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90" xfId="0" applyNumberFormat="1" applyFont="1" applyBorder="1" applyAlignment="1">
      <alignment horizontal="center" vertical="center" wrapText="1"/>
    </xf>
    <xf numFmtId="0" fontId="1" fillId="0" borderId="91" xfId="0" applyNumberFormat="1" applyFont="1" applyBorder="1" applyAlignment="1">
      <alignment horizontal="center" vertical="center" wrapText="1"/>
    </xf>
    <xf numFmtId="0" fontId="1" fillId="0" borderId="99" xfId="0" applyNumberFormat="1" applyFont="1" applyBorder="1" applyAlignment="1">
      <alignment horizontal="center" vertical="center" wrapText="1"/>
    </xf>
    <xf numFmtId="0" fontId="1" fillId="0" borderId="100" xfId="0" applyNumberFormat="1" applyFont="1" applyBorder="1" applyAlignment="1">
      <alignment horizontal="center" vertical="center" wrapText="1"/>
    </xf>
    <xf numFmtId="0" fontId="1" fillId="0" borderId="101" xfId="0" applyNumberFormat="1" applyFont="1" applyBorder="1" applyAlignment="1">
      <alignment horizontal="center" vertical="center" wrapText="1"/>
    </xf>
    <xf numFmtId="0" fontId="1" fillId="0" borderId="102" xfId="0" applyNumberFormat="1" applyFont="1" applyBorder="1" applyAlignment="1">
      <alignment horizontal="center" vertical="center" wrapText="1"/>
    </xf>
    <xf numFmtId="0" fontId="1" fillId="2" borderId="103" xfId="0" applyNumberFormat="1" applyFont="1" applyFill="1" applyBorder="1" applyAlignment="1">
      <alignment horizontal="center" vertical="center" wrapText="1"/>
    </xf>
    <xf numFmtId="0" fontId="1" fillId="2" borderId="56" xfId="0" applyNumberFormat="1" applyFont="1" applyFill="1" applyBorder="1" applyAlignment="1">
      <alignment horizontal="center"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04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0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06" xfId="0" applyNumberFormat="1" applyFont="1" applyFill="1" applyBorder="1" applyAlignment="1">
      <alignment horizontal="center" vertical="center" wrapText="1"/>
    </xf>
    <xf numFmtId="0" fontId="1" fillId="2" borderId="4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 wrapText="1"/>
    </xf>
    <xf numFmtId="0" fontId="1" fillId="0" borderId="107" xfId="0" applyNumberFormat="1" applyFont="1" applyBorder="1" applyAlignment="1">
      <alignment horizontal="center" vertical="center" wrapText="1"/>
    </xf>
    <xf numFmtId="0" fontId="1" fillId="0" borderId="108" xfId="0" applyNumberFormat="1" applyFont="1" applyBorder="1" applyAlignment="1">
      <alignment horizontal="center" vertical="center" wrapText="1"/>
    </xf>
    <xf numFmtId="0" fontId="1" fillId="0" borderId="109" xfId="0" applyNumberFormat="1" applyFont="1" applyBorder="1" applyAlignment="1">
      <alignment horizontal="center" vertical="center" wrapText="1"/>
    </xf>
    <xf numFmtId="0" fontId="1" fillId="2" borderId="110" xfId="0" applyNumberFormat="1" applyFont="1" applyFill="1" applyBorder="1" applyAlignment="1">
      <alignment horizontal="center" vertical="center" wrapText="1"/>
    </xf>
    <xf numFmtId="0" fontId="1" fillId="2" borderId="11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horizontal="center" vertical="center" wrapText="1"/>
    </xf>
    <xf numFmtId="0" fontId="1" fillId="2" borderId="112" xfId="0" applyNumberFormat="1" applyFont="1" applyFill="1" applyBorder="1" applyAlignment="1">
      <alignment horizontal="center" vertical="center" wrapText="1"/>
    </xf>
    <xf numFmtId="0" fontId="1" fillId="2" borderId="113" xfId="0" applyNumberFormat="1" applyFont="1" applyFill="1" applyBorder="1" applyAlignment="1">
      <alignment horizontal="center" vertical="center" wrapText="1"/>
    </xf>
    <xf numFmtId="0" fontId="1" fillId="2" borderId="114" xfId="0" applyNumberFormat="1" applyFont="1" applyFill="1" applyBorder="1" applyAlignment="1">
      <alignment horizontal="center" vertical="center" wrapText="1"/>
    </xf>
    <xf numFmtId="0" fontId="1" fillId="2" borderId="115" xfId="0" applyNumberFormat="1" applyFont="1" applyFill="1" applyBorder="1" applyAlignment="1">
      <alignment horizontal="center" vertical="center" wrapText="1"/>
    </xf>
    <xf numFmtId="0" fontId="1" fillId="2" borderId="60" xfId="0" applyNumberFormat="1" applyFont="1" applyFill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right" vertical="center" wrapText="1"/>
    </xf>
    <xf numFmtId="41" fontId="1" fillId="0" borderId="22" xfId="0" applyNumberFormat="1" applyFont="1" applyBorder="1" applyAlignment="1">
      <alignment horizontal="right" vertical="center" wrapText="1"/>
    </xf>
    <xf numFmtId="41" fontId="1" fillId="0" borderId="7" xfId="0" applyNumberFormat="1" applyFont="1" applyBorder="1" applyAlignment="1">
      <alignment horizontal="right" vertical="center" wrapText="1"/>
    </xf>
    <xf numFmtId="41" fontId="1" fillId="0" borderId="23" xfId="0" applyNumberFormat="1" applyFont="1" applyBorder="1" applyAlignment="1">
      <alignment horizontal="right" vertical="center" wrapText="1"/>
    </xf>
    <xf numFmtId="41" fontId="1" fillId="0" borderId="11" xfId="0" applyNumberFormat="1" applyFont="1" applyBorder="1" applyAlignment="1">
      <alignment horizontal="right" vertical="center" wrapText="1"/>
    </xf>
    <xf numFmtId="41" fontId="1" fillId="0" borderId="6" xfId="0" applyNumberFormat="1" applyFont="1" applyBorder="1" applyAlignment="1">
      <alignment horizontal="right" vertical="center" wrapText="1"/>
    </xf>
    <xf numFmtId="41" fontId="1" fillId="0" borderId="8" xfId="0" applyNumberFormat="1" applyFont="1" applyBorder="1" applyAlignment="1">
      <alignment horizontal="right" vertical="center" wrapText="1"/>
    </xf>
    <xf numFmtId="41" fontId="1" fillId="0" borderId="27" xfId="0" applyNumberFormat="1" applyFont="1" applyBorder="1" applyAlignment="1">
      <alignment horizontal="right" vertical="center" wrapText="1"/>
    </xf>
    <xf numFmtId="41" fontId="1" fillId="0" borderId="25" xfId="0" applyNumberFormat="1" applyFont="1" applyBorder="1" applyAlignment="1">
      <alignment horizontal="right" vertical="center" wrapText="1"/>
    </xf>
    <xf numFmtId="41" fontId="1" fillId="0" borderId="29" xfId="0" applyNumberFormat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3"/>
  <sheetViews>
    <sheetView showGridLines="0" zoomScaleNormal="100" zoomScaleSheetLayoutView="75" workbookViewId="0">
      <selection activeCell="H4" sqref="H4"/>
    </sheetView>
  </sheetViews>
  <sheetFormatPr defaultColWidth="9" defaultRowHeight="16.5" x14ac:dyDescent="0.3"/>
  <cols>
    <col min="1" max="1" width="16.25" customWidth="1"/>
    <col min="2" max="2" width="14.875" customWidth="1"/>
    <col min="3" max="3" width="16.625" bestFit="1" customWidth="1"/>
    <col min="4" max="4" width="17" customWidth="1"/>
    <col min="5" max="5" width="16.5" customWidth="1"/>
    <col min="6" max="6" width="16.625" bestFit="1" customWidth="1"/>
  </cols>
  <sheetData>
    <row r="1" spans="1:7" ht="22.5" x14ac:dyDescent="0.3">
      <c r="A1" s="119" t="s">
        <v>33</v>
      </c>
      <c r="B1" s="119"/>
      <c r="C1" s="119"/>
      <c r="D1" s="119"/>
      <c r="E1" s="119"/>
      <c r="F1" s="119"/>
      <c r="G1" s="17"/>
    </row>
    <row r="3" spans="1:7" ht="19.5" x14ac:dyDescent="0.3">
      <c r="A3" s="120" t="s">
        <v>34</v>
      </c>
      <c r="B3" s="120"/>
      <c r="C3" s="120"/>
      <c r="D3" s="120"/>
      <c r="E3" s="120"/>
      <c r="F3" s="120"/>
    </row>
    <row r="4" spans="1:7" x14ac:dyDescent="0.3">
      <c r="F4" s="18" t="s">
        <v>53</v>
      </c>
    </row>
    <row r="5" spans="1:7" ht="34.5" customHeight="1" x14ac:dyDescent="0.3">
      <c r="A5" s="121" t="s">
        <v>2</v>
      </c>
      <c r="B5" s="122"/>
      <c r="C5" s="123"/>
      <c r="D5" s="124" t="s">
        <v>1</v>
      </c>
      <c r="E5" s="122"/>
      <c r="F5" s="125"/>
    </row>
    <row r="6" spans="1:7" ht="34.5" customHeight="1" x14ac:dyDescent="0.3">
      <c r="A6" s="126" t="s">
        <v>25</v>
      </c>
      <c r="B6" s="115" t="s">
        <v>44</v>
      </c>
      <c r="C6" s="116" t="s">
        <v>49</v>
      </c>
      <c r="D6" s="128" t="s">
        <v>6</v>
      </c>
      <c r="E6" s="115" t="s">
        <v>44</v>
      </c>
      <c r="F6" s="117" t="s">
        <v>49</v>
      </c>
    </row>
    <row r="7" spans="1:7" ht="34.5" customHeight="1" x14ac:dyDescent="0.3">
      <c r="A7" s="127"/>
      <c r="B7" s="92">
        <f>SUM(B8:B12)</f>
        <v>7286</v>
      </c>
      <c r="C7" s="92">
        <f>SUM(C8:C12)</f>
        <v>55194</v>
      </c>
      <c r="D7" s="129"/>
      <c r="E7" s="100">
        <f>SUM(E8,E10)</f>
        <v>7286</v>
      </c>
      <c r="F7" s="101">
        <f>SUM(F8:F10)</f>
        <v>55194</v>
      </c>
    </row>
    <row r="8" spans="1:7" ht="34.5" customHeight="1" x14ac:dyDescent="0.3">
      <c r="A8" s="39" t="s">
        <v>16</v>
      </c>
      <c r="B8" s="93">
        <v>7286</v>
      </c>
      <c r="C8" s="94">
        <v>55194</v>
      </c>
      <c r="D8" s="111" t="s">
        <v>15</v>
      </c>
      <c r="E8" s="93">
        <v>5436</v>
      </c>
      <c r="F8" s="102">
        <v>47174</v>
      </c>
    </row>
    <row r="9" spans="1:7" ht="34.5" customHeight="1" x14ac:dyDescent="0.3">
      <c r="A9" s="40" t="s">
        <v>17</v>
      </c>
      <c r="B9" s="95">
        <v>0</v>
      </c>
      <c r="C9" s="96">
        <v>0</v>
      </c>
      <c r="D9" s="112" t="s">
        <v>45</v>
      </c>
      <c r="E9" s="103">
        <v>0</v>
      </c>
      <c r="F9" s="104">
        <v>200</v>
      </c>
    </row>
    <row r="10" spans="1:7" ht="34.5" customHeight="1" x14ac:dyDescent="0.3">
      <c r="A10" s="41" t="s">
        <v>28</v>
      </c>
      <c r="B10" s="97">
        <v>0</v>
      </c>
      <c r="C10" s="97">
        <v>0</v>
      </c>
      <c r="D10" s="113" t="s">
        <v>18</v>
      </c>
      <c r="E10" s="105">
        <v>1850</v>
      </c>
      <c r="F10" s="106">
        <v>7820</v>
      </c>
    </row>
    <row r="11" spans="1:7" ht="34.5" customHeight="1" x14ac:dyDescent="0.3">
      <c r="A11" s="42" t="s">
        <v>38</v>
      </c>
      <c r="B11" s="98">
        <v>0</v>
      </c>
      <c r="C11" s="98">
        <v>0</v>
      </c>
      <c r="D11" s="114" t="s">
        <v>29</v>
      </c>
      <c r="E11" s="107">
        <v>0</v>
      </c>
      <c r="F11" s="108">
        <v>0</v>
      </c>
    </row>
    <row r="12" spans="1:7" ht="38.25" customHeight="1" x14ac:dyDescent="0.3">
      <c r="A12" s="43" t="s">
        <v>27</v>
      </c>
      <c r="B12" s="99">
        <v>0</v>
      </c>
      <c r="C12" s="99">
        <v>0</v>
      </c>
      <c r="D12" s="109"/>
      <c r="E12" s="110"/>
      <c r="F12" s="110"/>
    </row>
    <row r="13" spans="1:7" ht="24" customHeight="1" x14ac:dyDescent="0.3">
      <c r="A13" s="32" t="s">
        <v>26</v>
      </c>
      <c r="B13" s="32"/>
      <c r="C13" s="32"/>
      <c r="D13" s="33"/>
      <c r="E13" s="33"/>
      <c r="F13" s="33"/>
    </row>
  </sheetData>
  <mergeCells count="6">
    <mergeCell ref="A1:F1"/>
    <mergeCell ref="A3:F3"/>
    <mergeCell ref="A5:C5"/>
    <mergeCell ref="D5:F5"/>
    <mergeCell ref="A6:A7"/>
    <mergeCell ref="D6:D7"/>
  </mergeCells>
  <phoneticPr fontId="11" type="noConversion"/>
  <pageMargins left="0.69999998807907104" right="0.69999998807907104" top="0.75" bottom="0.75" header="0.30000001192092896" footer="0.30000001192092896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G22"/>
  <sheetViews>
    <sheetView showGridLines="0" tabSelected="1" zoomScaleNormal="100" zoomScaleSheetLayoutView="75" workbookViewId="0">
      <selection activeCell="K7" sqref="K7"/>
    </sheetView>
  </sheetViews>
  <sheetFormatPr defaultColWidth="9" defaultRowHeight="16.5" x14ac:dyDescent="0.3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19.5" x14ac:dyDescent="0.3">
      <c r="A2" s="130" t="s">
        <v>11</v>
      </c>
      <c r="B2" s="130"/>
      <c r="C2" s="130"/>
      <c r="D2" s="130"/>
      <c r="E2" s="130"/>
      <c r="F2" s="130"/>
      <c r="G2" s="130"/>
    </row>
    <row r="3" spans="1:7" x14ac:dyDescent="0.3">
      <c r="G3" t="s">
        <v>53</v>
      </c>
    </row>
    <row r="4" spans="1:7" x14ac:dyDescent="0.3">
      <c r="A4" s="139" t="s">
        <v>19</v>
      </c>
      <c r="B4" s="140"/>
      <c r="C4" s="141"/>
      <c r="D4" s="1" t="s">
        <v>8</v>
      </c>
      <c r="E4" s="2" t="s">
        <v>12</v>
      </c>
      <c r="F4" s="3" t="s">
        <v>31</v>
      </c>
      <c r="G4" s="4" t="s">
        <v>46</v>
      </c>
    </row>
    <row r="5" spans="1:7" ht="22.5" customHeight="1" x14ac:dyDescent="0.3">
      <c r="A5" s="142" t="s">
        <v>25</v>
      </c>
      <c r="B5" s="143"/>
      <c r="C5" s="144"/>
      <c r="D5" s="5">
        <f>D6</f>
        <v>7286</v>
      </c>
      <c r="E5" s="5">
        <f>E6</f>
        <v>55194</v>
      </c>
      <c r="F5" s="24">
        <f t="shared" ref="F5:F10" si="0">SUM(E5-D5)</f>
        <v>47908</v>
      </c>
      <c r="G5" s="25">
        <f>F5*100/E5</f>
        <v>86.799289777874407</v>
      </c>
    </row>
    <row r="6" spans="1:7" ht="22.5" customHeight="1" x14ac:dyDescent="0.3">
      <c r="A6" s="131" t="s">
        <v>16</v>
      </c>
      <c r="B6" s="133" t="s">
        <v>21</v>
      </c>
      <c r="C6" s="134"/>
      <c r="D6" s="6">
        <f>SUM(D7)</f>
        <v>7286</v>
      </c>
      <c r="E6" s="6">
        <f>E7</f>
        <v>55194</v>
      </c>
      <c r="F6" s="28">
        <f t="shared" si="0"/>
        <v>47908</v>
      </c>
      <c r="G6" s="26">
        <f t="shared" ref="G6:G10" si="1">F6*100/E6</f>
        <v>86.799289777874407</v>
      </c>
    </row>
    <row r="7" spans="1:7" ht="22.5" customHeight="1" x14ac:dyDescent="0.3">
      <c r="A7" s="132"/>
      <c r="B7" s="135" t="s">
        <v>16</v>
      </c>
      <c r="C7" s="7" t="s">
        <v>24</v>
      </c>
      <c r="D7" s="8">
        <f>SUM(D8:D10)</f>
        <v>7286</v>
      </c>
      <c r="E7" s="8">
        <f>SUM(E8:E10)</f>
        <v>55194</v>
      </c>
      <c r="F7" s="28">
        <f t="shared" si="0"/>
        <v>47908</v>
      </c>
      <c r="G7" s="27">
        <f t="shared" si="1"/>
        <v>86.799289777874407</v>
      </c>
    </row>
    <row r="8" spans="1:7" ht="22.5" customHeight="1" x14ac:dyDescent="0.3">
      <c r="A8" s="132"/>
      <c r="B8" s="136"/>
      <c r="C8" s="7" t="s">
        <v>40</v>
      </c>
      <c r="D8" s="8">
        <v>3643</v>
      </c>
      <c r="E8" s="8">
        <v>27597</v>
      </c>
      <c r="F8" s="28">
        <f t="shared" si="0"/>
        <v>23954</v>
      </c>
      <c r="G8" s="27">
        <f t="shared" si="1"/>
        <v>86.799289777874407</v>
      </c>
    </row>
    <row r="9" spans="1:7" ht="22.5" customHeight="1" x14ac:dyDescent="0.3">
      <c r="A9" s="132"/>
      <c r="B9" s="136"/>
      <c r="C9" s="7" t="s">
        <v>35</v>
      </c>
      <c r="D9" s="8">
        <v>2550</v>
      </c>
      <c r="E9" s="8">
        <v>19318</v>
      </c>
      <c r="F9" s="28">
        <f t="shared" si="0"/>
        <v>16768</v>
      </c>
      <c r="G9" s="27">
        <f t="shared" si="1"/>
        <v>86.799875763536605</v>
      </c>
    </row>
    <row r="10" spans="1:7" ht="22.5" customHeight="1" x14ac:dyDescent="0.3">
      <c r="A10" s="132"/>
      <c r="B10" s="136"/>
      <c r="C10" s="9" t="s">
        <v>32</v>
      </c>
      <c r="D10" s="10">
        <v>1093</v>
      </c>
      <c r="E10" s="10">
        <v>8279</v>
      </c>
      <c r="F10" s="28">
        <f t="shared" si="0"/>
        <v>7186</v>
      </c>
      <c r="G10" s="29">
        <f t="shared" si="1"/>
        <v>86.797922454402709</v>
      </c>
    </row>
    <row r="11" spans="1:7" ht="22.5" customHeight="1" x14ac:dyDescent="0.3">
      <c r="A11" s="137"/>
      <c r="B11" s="138"/>
      <c r="C11" s="11" t="s">
        <v>48</v>
      </c>
      <c r="D11" s="169">
        <v>0</v>
      </c>
      <c r="E11" s="169">
        <v>0</v>
      </c>
      <c r="F11" s="170"/>
      <c r="G11" s="44">
        <v>0</v>
      </c>
    </row>
    <row r="12" spans="1:7" ht="22.5" customHeight="1" x14ac:dyDescent="0.3">
      <c r="A12" s="131" t="s">
        <v>17</v>
      </c>
      <c r="B12" s="133" t="s">
        <v>21</v>
      </c>
      <c r="C12" s="134"/>
      <c r="D12" s="171">
        <v>0</v>
      </c>
      <c r="E12" s="171">
        <v>0</v>
      </c>
      <c r="F12" s="172">
        <v>0</v>
      </c>
      <c r="G12" s="45">
        <v>0</v>
      </c>
    </row>
    <row r="13" spans="1:7" ht="22.5" customHeight="1" x14ac:dyDescent="0.3">
      <c r="A13" s="132"/>
      <c r="B13" s="135" t="s">
        <v>17</v>
      </c>
      <c r="C13" s="7" t="s">
        <v>24</v>
      </c>
      <c r="D13" s="171">
        <v>0</v>
      </c>
      <c r="E13" s="171">
        <v>0</v>
      </c>
      <c r="F13" s="173">
        <v>0</v>
      </c>
      <c r="G13" s="46">
        <v>0</v>
      </c>
    </row>
    <row r="14" spans="1:7" ht="22.5" customHeight="1" x14ac:dyDescent="0.3">
      <c r="A14" s="137"/>
      <c r="B14" s="138"/>
      <c r="C14" s="11" t="s">
        <v>17</v>
      </c>
      <c r="D14" s="169">
        <v>0</v>
      </c>
      <c r="E14" s="169">
        <v>0</v>
      </c>
      <c r="F14" s="173">
        <v>0</v>
      </c>
      <c r="G14" s="44">
        <v>0</v>
      </c>
    </row>
    <row r="15" spans="1:7" ht="22.5" customHeight="1" x14ac:dyDescent="0.3">
      <c r="A15" s="131" t="s">
        <v>37</v>
      </c>
      <c r="B15" s="133" t="s">
        <v>21</v>
      </c>
      <c r="C15" s="134"/>
      <c r="D15" s="174">
        <v>0</v>
      </c>
      <c r="E15" s="174">
        <v>0</v>
      </c>
      <c r="F15" s="172">
        <f>SUM(E15-D15)</f>
        <v>0</v>
      </c>
      <c r="G15" s="46">
        <v>0</v>
      </c>
    </row>
    <row r="16" spans="1:7" ht="22.5" customHeight="1" x14ac:dyDescent="0.3">
      <c r="A16" s="132"/>
      <c r="B16" s="135" t="s">
        <v>37</v>
      </c>
      <c r="C16" s="12" t="s">
        <v>24</v>
      </c>
      <c r="D16" s="171">
        <v>0</v>
      </c>
      <c r="E16" s="171">
        <v>0</v>
      </c>
      <c r="F16" s="173">
        <f t="shared" ref="F16:F19" si="2">SUM(E16-D16)</f>
        <v>0</v>
      </c>
      <c r="G16" s="46">
        <v>0</v>
      </c>
    </row>
    <row r="17" spans="1:7" ht="30.75" customHeight="1" x14ac:dyDescent="0.3">
      <c r="A17" s="137"/>
      <c r="B17" s="138"/>
      <c r="C17" s="15" t="s">
        <v>38</v>
      </c>
      <c r="D17" s="169">
        <v>0</v>
      </c>
      <c r="E17" s="169">
        <v>0</v>
      </c>
      <c r="F17" s="170">
        <f t="shared" si="2"/>
        <v>0</v>
      </c>
      <c r="G17" s="44">
        <v>0</v>
      </c>
    </row>
    <row r="18" spans="1:7" ht="22.5" customHeight="1" x14ac:dyDescent="0.3">
      <c r="A18" s="131" t="s">
        <v>0</v>
      </c>
      <c r="B18" s="133" t="s">
        <v>21</v>
      </c>
      <c r="C18" s="134"/>
      <c r="D18" s="174">
        <v>0</v>
      </c>
      <c r="E18" s="174">
        <v>0</v>
      </c>
      <c r="F18" s="172">
        <f>SUM(E18-D18)</f>
        <v>0</v>
      </c>
      <c r="G18" s="46">
        <v>0</v>
      </c>
    </row>
    <row r="19" spans="1:7" ht="22.5" customHeight="1" x14ac:dyDescent="0.3">
      <c r="A19" s="132"/>
      <c r="B19" s="135" t="s">
        <v>0</v>
      </c>
      <c r="C19" s="9" t="s">
        <v>24</v>
      </c>
      <c r="D19" s="175">
        <v>0</v>
      </c>
      <c r="E19" s="175">
        <v>0</v>
      </c>
      <c r="F19" s="173">
        <f t="shared" si="2"/>
        <v>0</v>
      </c>
      <c r="G19" s="46">
        <v>0</v>
      </c>
    </row>
    <row r="20" spans="1:7" ht="30" customHeight="1" x14ac:dyDescent="0.3">
      <c r="A20" s="132"/>
      <c r="B20" s="136"/>
      <c r="C20" s="30" t="s">
        <v>13</v>
      </c>
      <c r="D20" s="176">
        <v>0</v>
      </c>
      <c r="E20" s="177">
        <v>0</v>
      </c>
      <c r="F20" s="173">
        <f>SUM(E20-D20)</f>
        <v>0</v>
      </c>
      <c r="G20" s="46">
        <v>0</v>
      </c>
    </row>
    <row r="21" spans="1:7" ht="30" customHeight="1" x14ac:dyDescent="0.3">
      <c r="A21" s="132"/>
      <c r="B21" s="136"/>
      <c r="C21" s="34" t="s">
        <v>14</v>
      </c>
      <c r="D21" s="176">
        <v>0</v>
      </c>
      <c r="E21" s="178">
        <v>0</v>
      </c>
      <c r="F21" s="173">
        <v>0</v>
      </c>
      <c r="G21" s="46">
        <v>0</v>
      </c>
    </row>
    <row r="22" spans="1:7" x14ac:dyDescent="0.3">
      <c r="A22" s="23"/>
      <c r="B22" s="23"/>
      <c r="C22" s="23"/>
      <c r="D22" s="23"/>
      <c r="F22" s="23"/>
      <c r="G22" s="23"/>
    </row>
  </sheetData>
  <mergeCells count="15">
    <mergeCell ref="A2:G2"/>
    <mergeCell ref="A18:A21"/>
    <mergeCell ref="B18:C18"/>
    <mergeCell ref="B19:B21"/>
    <mergeCell ref="A15:A17"/>
    <mergeCell ref="B15:C15"/>
    <mergeCell ref="B16:B17"/>
    <mergeCell ref="A4:C4"/>
    <mergeCell ref="A5:C5"/>
    <mergeCell ref="A6:A11"/>
    <mergeCell ref="B6:C6"/>
    <mergeCell ref="B7:B11"/>
    <mergeCell ref="A12:A14"/>
    <mergeCell ref="B12:C12"/>
    <mergeCell ref="B13:B14"/>
  </mergeCells>
  <phoneticPr fontId="11" type="noConversion"/>
  <pageMargins left="0.69999998807907104" right="0.69999998807907104" top="0.75" bottom="0.75" header="0.30000001192092896" footer="0.30000001192092896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N31"/>
  <sheetViews>
    <sheetView showGridLines="0" zoomScale="85" zoomScaleNormal="85" zoomScaleSheetLayoutView="75" workbookViewId="0">
      <selection activeCell="L16" sqref="L16"/>
    </sheetView>
  </sheetViews>
  <sheetFormatPr defaultColWidth="9" defaultRowHeight="16.5" x14ac:dyDescent="0.3"/>
  <cols>
    <col min="1" max="1" width="10.875" customWidth="1"/>
    <col min="2" max="2" width="11.125" customWidth="1"/>
    <col min="3" max="3" width="11.875" customWidth="1"/>
    <col min="4" max="5" width="15.375" customWidth="1"/>
    <col min="6" max="6" width="15.375" bestFit="1" customWidth="1"/>
    <col min="7" max="7" width="10" customWidth="1"/>
    <col min="11" max="11" width="16.75" customWidth="1"/>
    <col min="14" max="14" width="11.125" customWidth="1"/>
  </cols>
  <sheetData>
    <row r="2" spans="1:10" ht="19.5" x14ac:dyDescent="0.3">
      <c r="A2" s="156" t="s">
        <v>10</v>
      </c>
      <c r="B2" s="156"/>
      <c r="C2" s="156"/>
      <c r="D2" s="156"/>
      <c r="E2" s="156"/>
      <c r="F2" s="156"/>
      <c r="G2" s="156"/>
    </row>
    <row r="3" spans="1:10" x14ac:dyDescent="0.3">
      <c r="G3" t="s">
        <v>53</v>
      </c>
    </row>
    <row r="4" spans="1:10" x14ac:dyDescent="0.3">
      <c r="A4" s="157" t="s">
        <v>19</v>
      </c>
      <c r="B4" s="158"/>
      <c r="C4" s="159"/>
      <c r="D4" s="37" t="s">
        <v>8</v>
      </c>
      <c r="E4" s="37" t="s">
        <v>12</v>
      </c>
      <c r="F4" s="37" t="s">
        <v>36</v>
      </c>
      <c r="G4" s="38" t="s">
        <v>46</v>
      </c>
    </row>
    <row r="5" spans="1:10" ht="24" customHeight="1" x14ac:dyDescent="0.3">
      <c r="A5" s="160" t="s">
        <v>23</v>
      </c>
      <c r="B5" s="161"/>
      <c r="C5" s="162"/>
      <c r="D5" s="54">
        <v>7286</v>
      </c>
      <c r="E5" s="54">
        <f>SUM(E6,E12,E19,E23,E26)</f>
        <v>55194</v>
      </c>
      <c r="F5" s="54">
        <f>SUM(E5-D5)</f>
        <v>47908</v>
      </c>
      <c r="G5" s="55">
        <f t="shared" ref="G5:G25" si="0">F5*100/E5</f>
        <v>86.799289777874407</v>
      </c>
    </row>
    <row r="6" spans="1:10" ht="24" customHeight="1" x14ac:dyDescent="0.3">
      <c r="A6" s="47" t="s">
        <v>15</v>
      </c>
      <c r="B6" s="154" t="s">
        <v>21</v>
      </c>
      <c r="C6" s="155"/>
      <c r="D6" s="56">
        <v>4870</v>
      </c>
      <c r="E6" s="54">
        <f>E7</f>
        <v>43065</v>
      </c>
      <c r="F6" s="56">
        <f>SUM(E6-D6)</f>
        <v>38195</v>
      </c>
      <c r="G6" s="55">
        <f t="shared" si="0"/>
        <v>88.691512829443866</v>
      </c>
      <c r="J6" s="21"/>
    </row>
    <row r="7" spans="1:10" ht="24" customHeight="1" x14ac:dyDescent="0.3">
      <c r="A7" s="19"/>
      <c r="B7" s="168" t="s">
        <v>20</v>
      </c>
      <c r="C7" s="16" t="s">
        <v>24</v>
      </c>
      <c r="D7" s="57">
        <f>SUM(D8:D11)</f>
        <v>4870</v>
      </c>
      <c r="E7" s="57">
        <f>SUM(E8:E11)</f>
        <v>43065</v>
      </c>
      <c r="F7" s="58">
        <f t="shared" ref="F7:F14" si="1">SUM(E7-D7)</f>
        <v>38195</v>
      </c>
      <c r="G7" s="59">
        <f t="shared" si="0"/>
        <v>88.691512829443866</v>
      </c>
    </row>
    <row r="8" spans="1:10" ht="24" customHeight="1" x14ac:dyDescent="0.3">
      <c r="A8" s="19"/>
      <c r="B8" s="163"/>
      <c r="C8" s="22" t="s">
        <v>22</v>
      </c>
      <c r="D8" s="60">
        <v>3979</v>
      </c>
      <c r="E8" s="60">
        <v>35081</v>
      </c>
      <c r="F8" s="61">
        <f t="shared" si="1"/>
        <v>31102</v>
      </c>
      <c r="G8" s="62">
        <f t="shared" si="0"/>
        <v>88.657677945326526</v>
      </c>
    </row>
    <row r="9" spans="1:10" ht="24" customHeight="1" x14ac:dyDescent="0.3">
      <c r="A9" s="19"/>
      <c r="B9" s="163"/>
      <c r="C9" s="48" t="s">
        <v>52</v>
      </c>
      <c r="D9" s="63">
        <v>143</v>
      </c>
      <c r="E9" s="63">
        <v>3085</v>
      </c>
      <c r="F9" s="64">
        <f t="shared" si="1"/>
        <v>2942</v>
      </c>
      <c r="G9" s="65">
        <f t="shared" si="0"/>
        <v>95.364667747163693</v>
      </c>
    </row>
    <row r="10" spans="1:10" ht="24" customHeight="1" x14ac:dyDescent="0.3">
      <c r="A10" s="19"/>
      <c r="B10" s="163"/>
      <c r="C10" s="22" t="s">
        <v>47</v>
      </c>
      <c r="D10" s="60">
        <v>416</v>
      </c>
      <c r="E10" s="60">
        <v>2822</v>
      </c>
      <c r="F10" s="66">
        <f t="shared" si="1"/>
        <v>2406</v>
      </c>
      <c r="G10" s="67">
        <f t="shared" si="0"/>
        <v>85.258681785967397</v>
      </c>
    </row>
    <row r="11" spans="1:10" ht="24" customHeight="1" x14ac:dyDescent="0.3">
      <c r="A11" s="19"/>
      <c r="B11" s="164"/>
      <c r="C11" s="50" t="s">
        <v>9</v>
      </c>
      <c r="D11" s="68">
        <v>332</v>
      </c>
      <c r="E11" s="68">
        <v>2077</v>
      </c>
      <c r="F11" s="69">
        <f t="shared" si="1"/>
        <v>1745</v>
      </c>
      <c r="G11" s="70">
        <f t="shared" si="0"/>
        <v>84.015406836783825</v>
      </c>
    </row>
    <row r="12" spans="1:10" ht="24" customHeight="1" x14ac:dyDescent="0.3">
      <c r="A12" s="52"/>
      <c r="B12" s="165" t="s">
        <v>21</v>
      </c>
      <c r="C12" s="166"/>
      <c r="D12" s="71">
        <f>D13</f>
        <v>566</v>
      </c>
      <c r="E12" s="71">
        <f>E13</f>
        <v>4109</v>
      </c>
      <c r="F12" s="72">
        <f>SUM(E12-D12)</f>
        <v>3543</v>
      </c>
      <c r="G12" s="91">
        <f t="shared" si="0"/>
        <v>86.225358968118769</v>
      </c>
    </row>
    <row r="13" spans="1:10" ht="24" customHeight="1" x14ac:dyDescent="0.3">
      <c r="A13" s="19"/>
      <c r="B13" s="163" t="s">
        <v>43</v>
      </c>
      <c r="C13" s="51" t="s">
        <v>24</v>
      </c>
      <c r="D13" s="63">
        <v>566</v>
      </c>
      <c r="E13" s="63">
        <f>SUM(E14:E18)</f>
        <v>4109</v>
      </c>
      <c r="F13" s="87">
        <f t="shared" si="1"/>
        <v>3543</v>
      </c>
      <c r="G13" s="90">
        <f t="shared" si="0"/>
        <v>86.225358968118769</v>
      </c>
    </row>
    <row r="14" spans="1:10" ht="24" customHeight="1" x14ac:dyDescent="0.3">
      <c r="A14" s="19"/>
      <c r="B14" s="163"/>
      <c r="C14" s="13" t="s">
        <v>5</v>
      </c>
      <c r="D14" s="60">
        <v>70</v>
      </c>
      <c r="E14" s="60">
        <v>489</v>
      </c>
      <c r="F14" s="88">
        <f t="shared" si="1"/>
        <v>419</v>
      </c>
      <c r="G14" s="89">
        <f t="shared" si="0"/>
        <v>85.685071574642123</v>
      </c>
    </row>
    <row r="15" spans="1:10" ht="24" customHeight="1" x14ac:dyDescent="0.3">
      <c r="A15" s="19"/>
      <c r="B15" s="163"/>
      <c r="C15" s="49" t="s">
        <v>30</v>
      </c>
      <c r="D15" s="60">
        <v>100</v>
      </c>
      <c r="E15" s="60">
        <v>1602</v>
      </c>
      <c r="F15" s="88">
        <f>SUM(E15-D15)</f>
        <v>1502</v>
      </c>
      <c r="G15" s="89">
        <f t="shared" si="0"/>
        <v>93.757802746566796</v>
      </c>
    </row>
    <row r="16" spans="1:10" ht="24" customHeight="1" x14ac:dyDescent="0.3">
      <c r="A16" s="19"/>
      <c r="B16" s="163"/>
      <c r="C16" s="13" t="s">
        <v>41</v>
      </c>
      <c r="D16" s="60">
        <v>60</v>
      </c>
      <c r="E16" s="60">
        <v>428</v>
      </c>
      <c r="F16" s="75">
        <f>SUM(E16-D16)</f>
        <v>368</v>
      </c>
      <c r="G16" s="67">
        <f t="shared" si="0"/>
        <v>85.981308411214954</v>
      </c>
    </row>
    <row r="17" spans="1:14" ht="24" customHeight="1" x14ac:dyDescent="0.3">
      <c r="A17" s="19"/>
      <c r="B17" s="163"/>
      <c r="C17" s="13" t="s">
        <v>50</v>
      </c>
      <c r="D17" s="60">
        <v>200</v>
      </c>
      <c r="E17" s="60">
        <v>80</v>
      </c>
      <c r="F17" s="118" t="s">
        <v>54</v>
      </c>
      <c r="G17" s="67">
        <v>0</v>
      </c>
      <c r="M17" s="31"/>
    </row>
    <row r="18" spans="1:14" ht="24" customHeight="1" x14ac:dyDescent="0.3">
      <c r="A18" s="20"/>
      <c r="B18" s="164"/>
      <c r="C18" s="14" t="s">
        <v>51</v>
      </c>
      <c r="D18" s="76">
        <v>136</v>
      </c>
      <c r="E18" s="76">
        <v>1510</v>
      </c>
      <c r="F18" s="75">
        <f>SUM(E18-D18)</f>
        <v>1374</v>
      </c>
      <c r="G18" s="67">
        <f t="shared" si="0"/>
        <v>90.993377483443709</v>
      </c>
      <c r="M18" s="31"/>
    </row>
    <row r="19" spans="1:14" ht="24" customHeight="1" x14ac:dyDescent="0.3">
      <c r="A19" s="147" t="s">
        <v>45</v>
      </c>
      <c r="B19" s="167" t="s">
        <v>21</v>
      </c>
      <c r="C19" s="155"/>
      <c r="D19" s="77">
        <v>0</v>
      </c>
      <c r="E19" s="56">
        <f>E20</f>
        <v>200</v>
      </c>
      <c r="F19" s="72">
        <f t="shared" ref="F19:F29" si="2">SUM(E19-D19)</f>
        <v>200</v>
      </c>
      <c r="G19" s="73" t="s">
        <v>3</v>
      </c>
    </row>
    <row r="20" spans="1:14" ht="24" customHeight="1" x14ac:dyDescent="0.3">
      <c r="A20" s="148"/>
      <c r="B20" s="150" t="s">
        <v>24</v>
      </c>
      <c r="C20" s="151"/>
      <c r="D20" s="78">
        <v>0</v>
      </c>
      <c r="E20" s="79">
        <f>SUM(E21,E22)</f>
        <v>200</v>
      </c>
      <c r="F20" s="74">
        <f t="shared" si="2"/>
        <v>200</v>
      </c>
      <c r="G20" s="67">
        <v>0</v>
      </c>
    </row>
    <row r="21" spans="1:14" ht="24" customHeight="1" x14ac:dyDescent="0.3">
      <c r="A21" s="148"/>
      <c r="B21" s="152" t="s">
        <v>42</v>
      </c>
      <c r="C21" s="153"/>
      <c r="D21" s="78">
        <v>0</v>
      </c>
      <c r="E21" s="80">
        <v>0</v>
      </c>
      <c r="F21" s="75">
        <f t="shared" si="2"/>
        <v>0</v>
      </c>
      <c r="G21" s="62">
        <v>0</v>
      </c>
    </row>
    <row r="22" spans="1:14" ht="24" customHeight="1" x14ac:dyDescent="0.3">
      <c r="A22" s="149"/>
      <c r="B22" s="145" t="s">
        <v>39</v>
      </c>
      <c r="C22" s="146"/>
      <c r="D22" s="81">
        <v>0</v>
      </c>
      <c r="E22" s="60">
        <v>200</v>
      </c>
      <c r="F22" s="54">
        <f t="shared" si="2"/>
        <v>200</v>
      </c>
      <c r="G22" s="55">
        <v>0</v>
      </c>
    </row>
    <row r="23" spans="1:14" ht="24" customHeight="1" x14ac:dyDescent="0.3">
      <c r="A23" s="53" t="s">
        <v>18</v>
      </c>
      <c r="B23" s="154" t="s">
        <v>21</v>
      </c>
      <c r="C23" s="155"/>
      <c r="D23" s="82">
        <f>D24</f>
        <v>1850</v>
      </c>
      <c r="E23" s="82">
        <f>E24</f>
        <v>7820</v>
      </c>
      <c r="F23" s="83">
        <f t="shared" si="2"/>
        <v>5970</v>
      </c>
      <c r="G23" s="70">
        <f t="shared" si="0"/>
        <v>76.342710997442452</v>
      </c>
      <c r="L23" s="35"/>
      <c r="M23" s="36"/>
      <c r="N23" s="31"/>
    </row>
    <row r="24" spans="1:14" ht="24" customHeight="1" x14ac:dyDescent="0.3">
      <c r="A24" s="19"/>
      <c r="B24" s="150" t="s">
        <v>24</v>
      </c>
      <c r="C24" s="151"/>
      <c r="D24" s="63">
        <f>D25</f>
        <v>1850</v>
      </c>
      <c r="E24" s="63">
        <f>SUM(E25:E25)</f>
        <v>7820</v>
      </c>
      <c r="F24" s="74">
        <f t="shared" si="2"/>
        <v>5970</v>
      </c>
      <c r="G24" s="67">
        <f t="shared" si="0"/>
        <v>76.342710997442452</v>
      </c>
      <c r="M24" s="31"/>
    </row>
    <row r="25" spans="1:14" ht="24" customHeight="1" x14ac:dyDescent="0.3">
      <c r="A25" s="19"/>
      <c r="B25" s="152" t="s">
        <v>18</v>
      </c>
      <c r="C25" s="153"/>
      <c r="D25" s="63">
        <v>1850</v>
      </c>
      <c r="E25" s="63">
        <v>7820</v>
      </c>
      <c r="F25" s="75">
        <f t="shared" si="2"/>
        <v>5970</v>
      </c>
      <c r="G25" s="70">
        <f t="shared" si="0"/>
        <v>76.342710997442452</v>
      </c>
    </row>
    <row r="26" spans="1:14" ht="24" customHeight="1" x14ac:dyDescent="0.3">
      <c r="A26" s="147" t="s">
        <v>7</v>
      </c>
      <c r="B26" s="154" t="s">
        <v>21</v>
      </c>
      <c r="C26" s="155"/>
      <c r="D26" s="56">
        <v>0</v>
      </c>
      <c r="E26" s="56">
        <v>0</v>
      </c>
      <c r="F26" s="84">
        <f t="shared" si="2"/>
        <v>0</v>
      </c>
      <c r="G26" s="73">
        <v>0</v>
      </c>
    </row>
    <row r="27" spans="1:14" ht="24" customHeight="1" x14ac:dyDescent="0.3">
      <c r="A27" s="148"/>
      <c r="B27" s="150" t="s">
        <v>24</v>
      </c>
      <c r="C27" s="151"/>
      <c r="D27" s="63">
        <v>0</v>
      </c>
      <c r="E27" s="63">
        <v>0</v>
      </c>
      <c r="F27" s="85">
        <f t="shared" si="2"/>
        <v>0</v>
      </c>
      <c r="G27" s="59">
        <v>0</v>
      </c>
    </row>
    <row r="28" spans="1:14" ht="24" customHeight="1" x14ac:dyDescent="0.3">
      <c r="A28" s="148"/>
      <c r="B28" s="152" t="s">
        <v>4</v>
      </c>
      <c r="C28" s="153"/>
      <c r="D28" s="63">
        <v>0</v>
      </c>
      <c r="E28" s="63">
        <v>0</v>
      </c>
      <c r="F28" s="66">
        <f t="shared" si="2"/>
        <v>0</v>
      </c>
      <c r="G28" s="67">
        <v>0</v>
      </c>
    </row>
    <row r="29" spans="1:14" ht="24" customHeight="1" x14ac:dyDescent="0.3">
      <c r="A29" s="149"/>
      <c r="B29" s="145" t="s">
        <v>7</v>
      </c>
      <c r="C29" s="146"/>
      <c r="D29" s="86">
        <v>0</v>
      </c>
      <c r="E29" s="86">
        <v>0</v>
      </c>
      <c r="F29" s="69">
        <f t="shared" si="2"/>
        <v>0</v>
      </c>
      <c r="G29" s="70">
        <v>0</v>
      </c>
    </row>
    <row r="30" spans="1:14" x14ac:dyDescent="0.3">
      <c r="D30" s="23"/>
      <c r="E30" s="23"/>
      <c r="F30" s="31"/>
    </row>
    <row r="31" spans="1:14" x14ac:dyDescent="0.3">
      <c r="D31" s="31"/>
      <c r="E31" s="31"/>
      <c r="F31" s="31"/>
    </row>
  </sheetData>
  <mergeCells count="20">
    <mergeCell ref="A2:G2"/>
    <mergeCell ref="A4:C4"/>
    <mergeCell ref="A5:C5"/>
    <mergeCell ref="B6:C6"/>
    <mergeCell ref="B28:C28"/>
    <mergeCell ref="B13:B18"/>
    <mergeCell ref="B12:C12"/>
    <mergeCell ref="B22:C22"/>
    <mergeCell ref="A19:A22"/>
    <mergeCell ref="B23:C23"/>
    <mergeCell ref="B19:C19"/>
    <mergeCell ref="B20:C20"/>
    <mergeCell ref="B21:C21"/>
    <mergeCell ref="B7:B11"/>
    <mergeCell ref="B29:C29"/>
    <mergeCell ref="A26:A29"/>
    <mergeCell ref="B24:C24"/>
    <mergeCell ref="B25:C25"/>
    <mergeCell ref="B27:C27"/>
    <mergeCell ref="B26:C26"/>
  </mergeCells>
  <phoneticPr fontId="11" type="noConversion"/>
  <printOptions horizontalCentered="1"/>
  <pageMargins left="0.7086111307144165" right="0.7086111307144165" top="0.55111110210418701" bottom="0.15736110508441925" header="0.1180555522441864" footer="0"/>
  <pageSetup paperSize="9" scale="9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1.세입세출_총괄표</vt:lpstr>
      <vt:lpstr>2.세입예산서</vt:lpstr>
      <vt:lpstr>3.세출예산서</vt:lpstr>
      <vt:lpstr>'3.세출예산서'!Print_Area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User</cp:lastModifiedBy>
  <cp:revision>1</cp:revision>
  <cp:lastPrinted>2023-03-24T02:38:08Z</cp:lastPrinted>
  <dcterms:created xsi:type="dcterms:W3CDTF">2017-01-12T02:13:16Z</dcterms:created>
  <dcterms:modified xsi:type="dcterms:W3CDTF">2023-03-24T02:38:09Z</dcterms:modified>
  <cp:version>1200.0100.01</cp:version>
</cp:coreProperties>
</file>